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J22" i="1"/>
  <c r="I22" i="1"/>
  <c r="G22" i="1"/>
  <c r="F22" i="1"/>
  <c r="E22" i="1"/>
  <c r="K20" i="1"/>
  <c r="J16" i="1"/>
  <c r="I16" i="1"/>
  <c r="H16" i="1"/>
  <c r="H22" i="1" s="1"/>
  <c r="G16" i="1"/>
  <c r="J15" i="1"/>
  <c r="I15" i="1"/>
  <c r="H15" i="1"/>
  <c r="G15" i="1"/>
  <c r="F15" i="1"/>
  <c r="E15" i="1"/>
  <c r="K14" i="1"/>
  <c r="K9" i="1"/>
</calcChain>
</file>

<file path=xl/sharedStrings.xml><?xml version="1.0" encoding="utf-8"?>
<sst xmlns="http://schemas.openxmlformats.org/spreadsheetml/2006/main" count="59" uniqueCount="46">
  <si>
    <t xml:space="preserve"> </t>
  </si>
  <si>
    <t xml:space="preserve">                 Утверждаю    :                                                                      Согласовано :</t>
  </si>
  <si>
    <t xml:space="preserve">Индивидуальный предприниматель___________А.О. Ооржак       </t>
  </si>
  <si>
    <t xml:space="preserve">Директор_______________ </t>
  </si>
  <si>
    <t>Прием пищи</t>
  </si>
  <si>
    <t>Раздел</t>
  </si>
  <si>
    <t>№ рец.</t>
  </si>
  <si>
    <t>Блюдо</t>
  </si>
  <si>
    <t>Выход, г ( 7-11 лет)</t>
  </si>
  <si>
    <t>Цена</t>
  </si>
  <si>
    <t>Белки</t>
  </si>
  <si>
    <t>Жиры</t>
  </si>
  <si>
    <t>Углеводы</t>
  </si>
  <si>
    <t>Калорийность</t>
  </si>
  <si>
    <t>Завтрак</t>
  </si>
  <si>
    <t>Каши (супы) молочные, в том числе с фруктами свежими или сушеными</t>
  </si>
  <si>
    <t>173/М/ССЖ</t>
  </si>
  <si>
    <t>хлеб</t>
  </si>
  <si>
    <t>пром.</t>
  </si>
  <si>
    <t>Хлеб пшеничный</t>
  </si>
  <si>
    <t xml:space="preserve">хлеб </t>
  </si>
  <si>
    <t>Хлеб ржано-пшеничный</t>
  </si>
  <si>
    <t>фрукт</t>
  </si>
  <si>
    <t>Итого</t>
  </si>
  <si>
    <t>Обед</t>
  </si>
  <si>
    <t>Дополнительное меню для детей с ОВЗ</t>
  </si>
  <si>
    <t>Повар________________</t>
  </si>
  <si>
    <t>Фельдшер_____________</t>
  </si>
  <si>
    <t>Блюда (гарниры) из круп, бобовых и макаронных изделий</t>
  </si>
  <si>
    <t>Щи, борщи, супы овощные</t>
  </si>
  <si>
    <t>Меню на «10»  октября  2025г.</t>
  </si>
  <si>
    <t>пятница</t>
  </si>
  <si>
    <t>Каша вязкая молочная рисовая</t>
  </si>
  <si>
    <t>Напиток горячий молокосодержащий</t>
  </si>
  <si>
    <t>382/М/ССЖ</t>
  </si>
  <si>
    <t>Какао на молоке (3,2%), 200/10</t>
  </si>
  <si>
    <t>Порционное блюдо (масло, сыр)</t>
  </si>
  <si>
    <t>15/М</t>
  </si>
  <si>
    <t>Сыр полутвердый</t>
  </si>
  <si>
    <t>82/М/ССЖ</t>
  </si>
  <si>
    <t>Борщ из капусты с картофелем со сметаной, 200/10</t>
  </si>
  <si>
    <t>54-5г-2020</t>
  </si>
  <si>
    <t>каша перловая рассыпчатая</t>
  </si>
  <si>
    <t>Блюда из птицы (порционные и мелкопорционные), в том числе с соусом</t>
  </si>
  <si>
    <t>биточки из курицы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</si>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</sst>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name val="Arial"/>
      <family val="2"/>
      <charset val="1"/>
    </font>
    <font>
      <sz val="14"/>
      <name val="Times New Roman"/>
      <family val="1"/>
      <charset val="204"/>
    </font>
    <font>
      <sz val="8"/>
      <name val="Arial"/>
      <family val="2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7" fillId="0" borderId="0"/>
    <xf numFmtId="0" fontId="5" fillId="0" borderId="0"/>
    <xf numFmtId="0" fontId="7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4" xfId="1" applyFont="1" applyBorder="1" applyAlignment="1">
      <alignment vertical="center" wrapText="1"/>
    </xf>
    <xf numFmtId="2" fontId="6" fillId="0" borderId="5" xfId="2" applyNumberFormat="1" applyFont="1" applyBorder="1" applyAlignment="1">
      <alignment horizontal="center" vertical="center"/>
    </xf>
    <xf numFmtId="0" fontId="6" fillId="0" borderId="3" xfId="2" applyFont="1" applyBorder="1" applyAlignment="1">
      <alignment vertical="center" wrapText="1"/>
    </xf>
    <xf numFmtId="1" fontId="6" fillId="0" borderId="6" xfId="2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2" fontId="6" fillId="0" borderId="3" xfId="2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" fontId="6" fillId="0" borderId="3" xfId="2" applyNumberFormat="1" applyFont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2" fontId="6" fillId="0" borderId="3" xfId="4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2" fontId="3" fillId="0" borderId="8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6" fillId="0" borderId="3" xfId="1" applyFont="1" applyBorder="1" applyAlignment="1">
      <alignment vertical="center" wrapText="1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3" xfId="1" applyFont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2" fontId="3" fillId="0" borderId="3" xfId="0" applyNumberFormat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5">
    <cellStyle name="Обычный" xfId="0" builtinId="0"/>
    <cellStyle name="Обычный 13" xfId="4"/>
    <cellStyle name="Обычный 6" xfId="1"/>
    <cellStyle name="Обычный 9" xfId="3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workbookViewId="0">
      <selection sqref="A1:XFD1048576"/>
    </sheetView>
  </sheetViews>
  <sheetFormatPr defaultRowHeight="14.4" x14ac:dyDescent="0.3"/>
  <cols>
    <col min="1" max="1" width="10.44140625" customWidth="1"/>
    <col min="2" max="2" width="20" customWidth="1"/>
    <col min="3" max="3" width="16.44140625" customWidth="1"/>
    <col min="4" max="4" width="28.5546875" customWidth="1"/>
    <col min="5" max="5" width="10.6640625" customWidth="1"/>
    <col min="6" max="6" width="12" customWidth="1"/>
    <col min="7" max="7" width="8.33203125" customWidth="1"/>
    <col min="8" max="8" width="10.44140625" customWidth="1"/>
    <col min="9" max="9" width="10.33203125" bestFit="1" customWidth="1"/>
    <col min="10" max="10" width="11.88671875" customWidth="1"/>
    <col min="11" max="11" width="0" hidden="1" customWidth="1"/>
  </cols>
  <sheetData>
    <row r="1" spans="1:11" ht="18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spans="1:11" ht="18" x14ac:dyDescent="0.35">
      <c r="A2" s="1"/>
      <c r="B2" s="3"/>
      <c r="C2" s="3"/>
      <c r="D2" s="3"/>
      <c r="E2" s="3"/>
      <c r="F2" s="3"/>
      <c r="G2" s="3"/>
      <c r="H2" s="3"/>
      <c r="I2" s="3"/>
      <c r="J2" s="3"/>
      <c r="K2" s="1"/>
    </row>
    <row r="3" spans="1:11" ht="18" x14ac:dyDescent="0.35">
      <c r="A3" s="4" t="s">
        <v>1</v>
      </c>
      <c r="B3" s="4"/>
      <c r="C3" s="4"/>
      <c r="D3" s="4"/>
      <c r="E3" s="4"/>
      <c r="F3" s="4"/>
      <c r="G3" s="4"/>
      <c r="H3" s="4"/>
      <c r="I3" s="5"/>
      <c r="J3" s="1"/>
      <c r="K3" s="1"/>
    </row>
    <row r="4" spans="1:11" ht="18" x14ac:dyDescent="0.35">
      <c r="A4" s="6"/>
      <c r="B4" s="6"/>
      <c r="C4" s="6"/>
      <c r="D4" s="6"/>
      <c r="E4" s="6"/>
      <c r="F4" s="6"/>
      <c r="G4" s="6"/>
      <c r="H4" s="6"/>
      <c r="I4" s="5"/>
      <c r="J4" s="1"/>
      <c r="K4" s="1"/>
    </row>
    <row r="5" spans="1:11" ht="18" x14ac:dyDescent="0.35">
      <c r="A5" s="5" t="s">
        <v>2</v>
      </c>
      <c r="B5" s="5"/>
      <c r="C5" s="5"/>
      <c r="D5" s="5"/>
      <c r="E5" s="5"/>
      <c r="F5" s="5" t="s">
        <v>3</v>
      </c>
      <c r="G5" s="5"/>
      <c r="H5" s="5"/>
      <c r="I5" s="5"/>
      <c r="J5" s="1"/>
      <c r="K5" s="1"/>
    </row>
    <row r="6" spans="1:11" ht="18" x14ac:dyDescent="0.35">
      <c r="A6" s="5"/>
      <c r="B6" s="5"/>
      <c r="C6" s="5"/>
      <c r="D6" s="5"/>
      <c r="E6" s="5"/>
      <c r="F6" s="5"/>
      <c r="G6" s="5"/>
      <c r="H6" s="5"/>
      <c r="I6" s="5"/>
      <c r="J6" s="1"/>
      <c r="K6" s="1"/>
    </row>
    <row r="7" spans="1:11" ht="18" x14ac:dyDescent="0.35">
      <c r="A7" s="2" t="s">
        <v>30</v>
      </c>
      <c r="B7" s="2"/>
      <c r="C7" s="2"/>
      <c r="D7" s="2"/>
      <c r="E7" s="2"/>
      <c r="F7" s="2"/>
      <c r="G7" s="2"/>
      <c r="H7" s="2"/>
      <c r="I7" s="2"/>
      <c r="J7" s="1"/>
      <c r="K7" s="1"/>
    </row>
    <row r="8" spans="1:11" ht="18.600000000000001" thickBot="1" x14ac:dyDescent="0.4">
      <c r="A8" s="2" t="s">
        <v>31</v>
      </c>
      <c r="B8" s="2"/>
      <c r="C8" s="2"/>
      <c r="D8" s="2"/>
      <c r="E8" s="2"/>
      <c r="F8" s="2"/>
      <c r="G8" s="2"/>
      <c r="H8" s="2"/>
      <c r="I8" s="5"/>
      <c r="J8" s="1"/>
      <c r="K8" s="1"/>
    </row>
    <row r="9" spans="1:11" ht="54.6" thickBot="1" x14ac:dyDescent="0.35">
      <c r="A9" s="48" t="s">
        <v>4</v>
      </c>
      <c r="B9" s="49" t="s">
        <v>5</v>
      </c>
      <c r="C9" s="7" t="s">
        <v>6</v>
      </c>
      <c r="D9" s="7" t="s">
        <v>7</v>
      </c>
      <c r="E9" s="8" t="s">
        <v>8</v>
      </c>
      <c r="F9" s="8" t="s">
        <v>9</v>
      </c>
      <c r="G9" s="8" t="s">
        <v>10</v>
      </c>
      <c r="H9" s="8" t="s">
        <v>11</v>
      </c>
      <c r="I9" s="8" t="s">
        <v>12</v>
      </c>
      <c r="J9" s="9" t="s">
        <v>13</v>
      </c>
      <c r="K9" s="10">
        <f>715.9/2</f>
        <v>357.95</v>
      </c>
    </row>
    <row r="10" spans="1:11" ht="87" customHeight="1" x14ac:dyDescent="0.3">
      <c r="A10" s="42" t="s">
        <v>14</v>
      </c>
      <c r="B10" s="11" t="s">
        <v>15</v>
      </c>
      <c r="C10" s="12" t="s">
        <v>16</v>
      </c>
      <c r="D10" s="13" t="s">
        <v>32</v>
      </c>
      <c r="E10" s="14">
        <v>150</v>
      </c>
      <c r="F10" s="15">
        <v>38</v>
      </c>
      <c r="G10" s="16">
        <v>5.69</v>
      </c>
      <c r="H10" s="16">
        <v>6.38</v>
      </c>
      <c r="I10" s="16">
        <v>26.61</v>
      </c>
      <c r="J10" s="16">
        <v>187.04</v>
      </c>
      <c r="K10" s="17">
        <v>110.6</v>
      </c>
    </row>
    <row r="11" spans="1:11" ht="75.599999999999994" customHeight="1" x14ac:dyDescent="0.3">
      <c r="A11" s="42"/>
      <c r="B11" s="50" t="s">
        <v>33</v>
      </c>
      <c r="C11" s="16" t="s">
        <v>34</v>
      </c>
      <c r="D11" s="13" t="s">
        <v>35</v>
      </c>
      <c r="E11" s="18">
        <v>200</v>
      </c>
      <c r="F11" s="19">
        <v>23</v>
      </c>
      <c r="G11" s="16">
        <v>3.87</v>
      </c>
      <c r="H11" s="16">
        <v>3.8</v>
      </c>
      <c r="I11" s="16">
        <v>15.09</v>
      </c>
      <c r="J11" s="16">
        <v>111.46</v>
      </c>
      <c r="K11" s="10">
        <v>49.5</v>
      </c>
    </row>
    <row r="12" spans="1:11" ht="18" x14ac:dyDescent="0.3">
      <c r="A12" s="42"/>
      <c r="B12" s="51" t="s">
        <v>17</v>
      </c>
      <c r="C12" s="20" t="s">
        <v>18</v>
      </c>
      <c r="D12" s="13" t="s">
        <v>19</v>
      </c>
      <c r="E12" s="16">
        <v>30</v>
      </c>
      <c r="F12" s="21">
        <v>3.5</v>
      </c>
      <c r="G12" s="16">
        <v>2.2799999999999998</v>
      </c>
      <c r="H12" s="16">
        <v>0.24</v>
      </c>
      <c r="I12" s="16">
        <v>14.76</v>
      </c>
      <c r="J12" s="16">
        <v>70.5</v>
      </c>
      <c r="K12" s="10">
        <v>72</v>
      </c>
    </row>
    <row r="13" spans="1:11" ht="18.600000000000001" thickBot="1" x14ac:dyDescent="0.35">
      <c r="A13" s="42"/>
      <c r="B13" s="51" t="s">
        <v>20</v>
      </c>
      <c r="C13" s="22" t="s">
        <v>18</v>
      </c>
      <c r="D13" s="13" t="s">
        <v>21</v>
      </c>
      <c r="E13" s="16">
        <v>50</v>
      </c>
      <c r="F13" s="21">
        <v>3.5</v>
      </c>
      <c r="G13" s="16">
        <v>2.8</v>
      </c>
      <c r="H13" s="16">
        <v>0.55000000000000004</v>
      </c>
      <c r="I13" s="16">
        <v>24.7</v>
      </c>
      <c r="J13" s="16">
        <v>116</v>
      </c>
      <c r="K13" s="23">
        <v>130</v>
      </c>
    </row>
    <row r="14" spans="1:11" ht="52.8" thickBot="1" x14ac:dyDescent="0.35">
      <c r="A14" s="42"/>
      <c r="B14" s="50" t="s">
        <v>36</v>
      </c>
      <c r="C14" s="18" t="s">
        <v>37</v>
      </c>
      <c r="D14" s="13" t="s">
        <v>38</v>
      </c>
      <c r="E14" s="18">
        <v>15</v>
      </c>
      <c r="F14" s="19">
        <v>24</v>
      </c>
      <c r="G14" s="16">
        <v>3.48</v>
      </c>
      <c r="H14" s="16">
        <v>4.43</v>
      </c>
      <c r="I14" s="16"/>
      <c r="J14" s="16">
        <v>54.6</v>
      </c>
      <c r="K14" s="43">
        <f>SUM(K9:K13)</f>
        <v>720.05</v>
      </c>
    </row>
    <row r="15" spans="1:11" ht="18.600000000000001" thickBot="1" x14ac:dyDescent="0.35">
      <c r="A15" s="52"/>
      <c r="B15" s="53" t="s">
        <v>23</v>
      </c>
      <c r="C15" s="25"/>
      <c r="D15" s="26"/>
      <c r="E15" s="27">
        <f>E13+E12+E14+E11+E10</f>
        <v>445</v>
      </c>
      <c r="F15" s="27">
        <f t="shared" ref="F15:J15" si="0">F13+F12+F14+F11+F10</f>
        <v>92</v>
      </c>
      <c r="G15" s="27">
        <f t="shared" si="0"/>
        <v>18.12</v>
      </c>
      <c r="H15" s="27">
        <f t="shared" si="0"/>
        <v>15.399999999999999</v>
      </c>
      <c r="I15" s="27">
        <f t="shared" si="0"/>
        <v>81.16</v>
      </c>
      <c r="J15" s="27">
        <f t="shared" si="0"/>
        <v>539.6</v>
      </c>
      <c r="K15" s="21">
        <v>131</v>
      </c>
    </row>
    <row r="16" spans="1:11" ht="48.6" customHeight="1" x14ac:dyDescent="0.3">
      <c r="A16" s="54" t="s">
        <v>24</v>
      </c>
      <c r="B16" s="44" t="s">
        <v>29</v>
      </c>
      <c r="C16" s="12" t="s">
        <v>39</v>
      </c>
      <c r="D16" s="13" t="s">
        <v>40</v>
      </c>
      <c r="E16" s="14">
        <v>210</v>
      </c>
      <c r="F16" s="15">
        <v>20</v>
      </c>
      <c r="G16" s="45">
        <f>9.8/2</f>
        <v>4.9000000000000004</v>
      </c>
      <c r="H16" s="45">
        <f>24.5/2</f>
        <v>12.25</v>
      </c>
      <c r="I16" s="45">
        <f>66.3/2</f>
        <v>33.15</v>
      </c>
      <c r="J16" s="21">
        <f>525.1/2</f>
        <v>262.55</v>
      </c>
      <c r="K16" s="17">
        <v>110.6</v>
      </c>
    </row>
    <row r="17" spans="1:20" ht="69.599999999999994" x14ac:dyDescent="0.3">
      <c r="A17" s="55"/>
      <c r="B17" s="50" t="s">
        <v>33</v>
      </c>
      <c r="C17" s="16" t="s">
        <v>34</v>
      </c>
      <c r="D17" s="13" t="s">
        <v>35</v>
      </c>
      <c r="E17" s="18">
        <v>200</v>
      </c>
      <c r="F17" s="19">
        <v>18</v>
      </c>
      <c r="G17" s="16">
        <v>3.87</v>
      </c>
      <c r="H17" s="16">
        <v>3.8</v>
      </c>
      <c r="I17" s="16">
        <v>15.09</v>
      </c>
      <c r="J17" s="16">
        <v>111.46</v>
      </c>
      <c r="K17" s="10">
        <v>49.5</v>
      </c>
    </row>
    <row r="18" spans="1:20" ht="18" x14ac:dyDescent="0.3">
      <c r="A18" s="55"/>
      <c r="B18" s="51" t="s">
        <v>17</v>
      </c>
      <c r="C18" s="20" t="s">
        <v>18</v>
      </c>
      <c r="D18" s="13" t="s">
        <v>19</v>
      </c>
      <c r="E18" s="16">
        <v>30</v>
      </c>
      <c r="F18" s="21">
        <v>3.5</v>
      </c>
      <c r="G18" s="16">
        <v>2.2799999999999998</v>
      </c>
      <c r="H18" s="16">
        <v>0.24</v>
      </c>
      <c r="I18" s="16">
        <v>14.76</v>
      </c>
      <c r="J18" s="16">
        <v>70.5</v>
      </c>
      <c r="K18" s="10">
        <v>72</v>
      </c>
    </row>
    <row r="19" spans="1:20" ht="18.600000000000001" thickBot="1" x14ac:dyDescent="0.35">
      <c r="A19" s="55"/>
      <c r="B19" s="51" t="s">
        <v>20</v>
      </c>
      <c r="C19" s="22" t="s">
        <v>18</v>
      </c>
      <c r="D19" s="13" t="s">
        <v>21</v>
      </c>
      <c r="E19" s="16">
        <v>50</v>
      </c>
      <c r="F19" s="21">
        <v>3.5</v>
      </c>
      <c r="G19" s="16">
        <v>2.8</v>
      </c>
      <c r="H19" s="16">
        <v>0.55000000000000004</v>
      </c>
      <c r="I19" s="16">
        <v>24.7</v>
      </c>
      <c r="J19" s="16">
        <v>116</v>
      </c>
      <c r="K19" s="23">
        <v>306.3</v>
      </c>
    </row>
    <row r="20" spans="1:20" ht="50.4" customHeight="1" thickBot="1" x14ac:dyDescent="0.35">
      <c r="A20" s="55"/>
      <c r="B20" s="39" t="s">
        <v>28</v>
      </c>
      <c r="C20" s="28" t="s">
        <v>41</v>
      </c>
      <c r="D20" s="24" t="s">
        <v>42</v>
      </c>
      <c r="E20" s="17">
        <v>150</v>
      </c>
      <c r="F20" s="19">
        <v>18</v>
      </c>
      <c r="G20" s="23">
        <v>4.4000000000000004</v>
      </c>
      <c r="H20" s="17">
        <v>5.9</v>
      </c>
      <c r="I20" s="23">
        <v>33.6</v>
      </c>
      <c r="J20" s="23">
        <v>205.2</v>
      </c>
      <c r="K20" s="30">
        <f t="shared" ref="K20" si="1">K18+K17+K16+K15+K19</f>
        <v>669.40000000000009</v>
      </c>
      <c r="N20" s="56"/>
      <c r="T20" s="57"/>
    </row>
    <row r="21" spans="1:20" ht="87.6" customHeight="1" x14ac:dyDescent="0.3">
      <c r="A21" s="58"/>
      <c r="B21" s="44" t="s">
        <v>43</v>
      </c>
      <c r="C21" s="36">
        <v>294</v>
      </c>
      <c r="D21" s="41" t="s">
        <v>44</v>
      </c>
      <c r="E21" s="28">
        <v>100</v>
      </c>
      <c r="F21" s="15">
        <v>30</v>
      </c>
      <c r="G21" s="29">
        <v>16.239999999999998</v>
      </c>
      <c r="H21" s="29">
        <v>3.93</v>
      </c>
      <c r="I21" s="29">
        <v>12.46</v>
      </c>
      <c r="J21" s="29">
        <v>155.12</v>
      </c>
      <c r="K21" s="34"/>
    </row>
    <row r="22" spans="1:20" ht="51.6" customHeight="1" thickBot="1" x14ac:dyDescent="0.35">
      <c r="A22" s="35"/>
      <c r="B22" s="40" t="s">
        <v>23</v>
      </c>
      <c r="C22" s="31"/>
      <c r="D22" s="32"/>
      <c r="E22" s="33">
        <f>E19+E18+E17+E20+E21+E16</f>
        <v>740</v>
      </c>
      <c r="F22" s="33">
        <f t="shared" ref="F22:J22" si="2">F19+F18+F17+F20+F21+F16</f>
        <v>93</v>
      </c>
      <c r="G22" s="33">
        <f t="shared" si="2"/>
        <v>34.489999999999995</v>
      </c>
      <c r="H22" s="33">
        <f t="shared" si="2"/>
        <v>26.67</v>
      </c>
      <c r="I22" s="33">
        <f t="shared" si="2"/>
        <v>133.76000000000002</v>
      </c>
      <c r="J22" s="33">
        <f t="shared" si="2"/>
        <v>920.82999999999993</v>
      </c>
      <c r="K22" s="17">
        <v>110.6</v>
      </c>
      <c r="L22" s="34"/>
    </row>
    <row r="23" spans="1:20" ht="18" x14ac:dyDescent="0.3">
      <c r="A23" s="59" t="s">
        <v>25</v>
      </c>
      <c r="B23" s="60"/>
      <c r="C23" s="60"/>
      <c r="D23" s="60"/>
      <c r="E23" s="60"/>
      <c r="F23" s="60"/>
      <c r="G23" s="60"/>
      <c r="H23" s="60"/>
      <c r="I23" s="60"/>
      <c r="J23" s="61"/>
    </row>
    <row r="24" spans="1:20" ht="18" x14ac:dyDescent="0.3">
      <c r="A24" s="36"/>
      <c r="B24" s="37" t="s">
        <v>22</v>
      </c>
      <c r="C24" s="37" t="s">
        <v>18</v>
      </c>
      <c r="D24" s="38" t="s">
        <v>22</v>
      </c>
      <c r="E24" s="28">
        <v>100</v>
      </c>
      <c r="F24" s="21">
        <v>20.74</v>
      </c>
      <c r="G24" s="21">
        <v>0.2</v>
      </c>
      <c r="H24" s="21">
        <v>0.6</v>
      </c>
      <c r="I24" s="21">
        <v>19</v>
      </c>
      <c r="J24" s="21">
        <v>77</v>
      </c>
    </row>
    <row r="25" spans="1:20" ht="18" x14ac:dyDescent="0.35">
      <c r="A25" s="36"/>
      <c r="B25" s="45" t="s">
        <v>45</v>
      </c>
      <c r="C25" s="46"/>
      <c r="D25" s="36"/>
      <c r="E25" s="36"/>
      <c r="F25" s="47">
        <f>F24</f>
        <v>20.74</v>
      </c>
      <c r="G25" s="47">
        <f t="shared" ref="G25:J25" si="3">G24</f>
        <v>0.2</v>
      </c>
      <c r="H25" s="47">
        <f t="shared" si="3"/>
        <v>0.6</v>
      </c>
      <c r="I25" s="47">
        <f t="shared" si="3"/>
        <v>19</v>
      </c>
      <c r="J25" s="47">
        <f t="shared" si="3"/>
        <v>77</v>
      </c>
    </row>
    <row r="27" spans="1:20" ht="17.399999999999999" x14ac:dyDescent="0.3">
      <c r="D27" s="3" t="s">
        <v>26</v>
      </c>
    </row>
    <row r="28" spans="1:20" ht="17.399999999999999" x14ac:dyDescent="0.3">
      <c r="D28" s="3" t="s">
        <v>27</v>
      </c>
    </row>
  </sheetData>
  <mergeCells count="7">
    <mergeCell ref="A16:A20"/>
    <mergeCell ref="A23:J23"/>
    <mergeCell ref="B1:J1"/>
    <mergeCell ref="A3:H3"/>
    <mergeCell ref="A7:I7"/>
    <mergeCell ref="A8:H8"/>
    <mergeCell ref="A10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2025-10-23T02:39:36Z</dcterms:created>
  <dcterms:modified xsi:type="dcterms:W3CDTF">2025-10-23T02:42:34Z</dcterms:modified>
</cp:coreProperties>
</file>